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drey\Documents\How-To Procedures\"/>
    </mc:Choice>
  </mc:AlternateContent>
  <bookViews>
    <workbookView xWindow="0" yWindow="0" windowWidth="17715" windowHeight="55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2" i="1"/>
  <c r="E3" i="1" l="1"/>
  <c r="H3" i="1" s="1"/>
  <c r="M3" i="1" l="1"/>
  <c r="I3" i="1"/>
  <c r="M2" i="1" s="1"/>
  <c r="K3" i="1"/>
  <c r="K2" i="1"/>
</calcChain>
</file>

<file path=xl/sharedStrings.xml><?xml version="1.0" encoding="utf-8"?>
<sst xmlns="http://schemas.openxmlformats.org/spreadsheetml/2006/main" count="6" uniqueCount="6">
  <si>
    <t>Nb DB</t>
  </si>
  <si>
    <t>25% RAM alloc for the store = Max Cache Target (GB)</t>
  </si>
  <si>
    <t>Total RAM in GB</t>
  </si>
  <si>
    <t>20% of max DB cache target for passive DBs (in MB)</t>
  </si>
  <si>
    <t>Allocated memory for Active and Passive DBs</t>
  </si>
  <si>
    <t>INPUT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</si>
</sst>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\ &quot;MB&quot;"/>
    <numFmt numFmtId="165" formatCode="General\ &quot;GB&quot;"/>
  </numFmts>
  <fonts count="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7"/>
        </stop>
      </gradientFill>
    </fill>
    <fill>
      <gradientFill degree="90">
        <stop position="0">
          <color theme="0"/>
        </stop>
        <stop position="1">
          <color theme="9"/>
        </stop>
      </gradient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4" fillId="2" borderId="6" xfId="1" applyFont="1" applyBorder="1" applyAlignment="1">
      <alignment horizontal="center"/>
    </xf>
    <xf numFmtId="0" fontId="4" fillId="2" borderId="7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0" fillId="0" borderId="0" xfId="0" applyNumberFormat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6580927384076991E-2"/>
          <c:y val="6.2714351851851854E-2"/>
          <c:w val="0.90286351706036749"/>
          <c:h val="0.9041780092592592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Total RAM in GB</c:v>
                </c:pt>
              </c:strCache>
            </c:strRef>
          </c:tx>
          <c:spPr>
            <a:gradFill>
              <a:gsLst>
                <a:gs pos="100000">
                  <a:schemeClr val="accent1">
                    <a:alpha val="0"/>
                  </a:schemeClr>
                </a:gs>
                <a:gs pos="50000">
                  <a:schemeClr val="accent1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Sheet1!$B$3</c:f>
              <c:numCache>
                <c:formatCode>General\ "GB"</c:formatCode>
                <c:ptCount val="1"/>
                <c:pt idx="0">
                  <c:v>64</c:v>
                </c:pt>
              </c:numCache>
            </c:numRef>
          </c:val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25% RAM alloc for the store = Max Cache Target (GB)</c:v>
                </c:pt>
              </c:strCache>
            </c:strRef>
          </c:tx>
          <c:spPr>
            <a:gradFill>
              <a:gsLst>
                <a:gs pos="100000">
                  <a:schemeClr val="accent2">
                    <a:alpha val="0"/>
                  </a:schemeClr>
                </a:gs>
                <a:gs pos="50000">
                  <a:schemeClr val="accent2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.14040740740740743"/>
                  <c:y val="-1.5048908954100883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89870370370371"/>
                      <c:h val="0.24605162037037037"/>
                    </c:manualLayout>
                  </c15:layout>
                </c:ext>
              </c:extLst>
            </c:dLbl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Sheet1!$E$3</c:f>
              <c:numCache>
                <c:formatCode>General\ "GB"</c:formatCode>
                <c:ptCount val="1"/>
                <c:pt idx="0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07034184"/>
        <c:axId val="107034576"/>
        <c:axId val="0"/>
      </c:bar3DChart>
      <c:catAx>
        <c:axId val="107034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7034576"/>
        <c:crosses val="autoZero"/>
        <c:auto val="1"/>
        <c:lblAlgn val="ctr"/>
        <c:lblOffset val="100"/>
        <c:noMultiLvlLbl val="0"/>
      </c:catAx>
      <c:valAx>
        <c:axId val="10703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\ &quot;GB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034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Sheet1!$I$8</c:f>
          <c:strCache>
            <c:ptCount val="1"/>
            <c:pt idx="0">
              <c:v>For a total of 64 GB RAM, 10 databases, comparing the cache allocated for active DBs and the cache allocated for passive DBs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1914260717410323E-2"/>
          <c:y val="0.3683083511777302"/>
          <c:w val="0.87753018372703417"/>
          <c:h val="0.56545819352880677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Sheet1!$H$2</c:f>
              <c:strCache>
                <c:ptCount val="1"/>
                <c:pt idx="0">
                  <c:v>Max cache target per DB or cache allocated for one active DB out of 10 DBs (in MB)</c:v>
                </c:pt>
              </c:strCache>
            </c:strRef>
          </c:tx>
          <c:spPr>
            <a:gradFill flip="none" rotWithShape="1">
              <a:gsLst>
                <a:gs pos="0">
                  <a:schemeClr val="accent6">
                    <a:lumMod val="67000"/>
                  </a:schemeClr>
                </a:gs>
                <a:gs pos="48000">
                  <a:schemeClr val="accent6">
                    <a:lumMod val="97000"/>
                    <a:lumOff val="3000"/>
                  </a:schemeClr>
                </a:gs>
                <a:gs pos="100000">
                  <a:schemeClr val="accent6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0.11466350714052159"/>
                  <c:y val="-6.5831429214647741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5422203703703699"/>
                      <c:h val="0.22150324074074071"/>
                    </c:manualLayout>
                  </c15:layout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1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Sheet1!$H$3</c:f>
              <c:numCache>
                <c:formatCode>General\ "MB"</c:formatCode>
                <c:ptCount val="1"/>
                <c:pt idx="0">
                  <c:v>1638.4</c:v>
                </c:pt>
              </c:numCache>
            </c:numRef>
          </c:val>
        </c:ser>
        <c:ser>
          <c:idx val="0"/>
          <c:order val="1"/>
          <c:tx>
            <c:strRef>
              <c:f>Sheet1!$I$2</c:f>
              <c:strCache>
                <c:ptCount val="1"/>
                <c:pt idx="0">
                  <c:v>20% of max DB cache target for passive DBs (in MB)</c:v>
                </c:pt>
              </c:strCache>
            </c:strRef>
          </c:tx>
          <c:spPr>
            <a:gradFill flip="none" rotWithShape="1">
              <a:gsLst>
                <a:gs pos="0">
                  <a:schemeClr val="accent4">
                    <a:lumMod val="40000"/>
                    <a:lumOff val="60000"/>
                  </a:schemeClr>
                </a:gs>
                <a:gs pos="46000">
                  <a:schemeClr val="accent4">
                    <a:lumMod val="95000"/>
                    <a:lumOff val="5000"/>
                  </a:schemeClr>
                </a:gs>
                <a:gs pos="100000">
                  <a:schemeClr val="accent4">
                    <a:lumMod val="60000"/>
                  </a:schemeClr>
                </a:gs>
              </a:gsLst>
              <a:path path="circle">
                <a:fillToRect l="50000" t="130000" r="50000" b="-30000"/>
              </a:path>
              <a:tileRect/>
            </a:gra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.15180969803017047"/>
                  <c:y val="-6.011624813790168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050" b="0" i="0" u="none" strike="noStrike" kern="1200" cap="none" spc="0" baseline="0">
                      <a:ln w="0"/>
                      <a:solidFill>
                        <a:schemeClr val="tx1"/>
                      </a:solidFill>
                      <a:effectLst>
                        <a:outerShdw blurRad="38100" dist="19050" dir="2700000" algn="tl" rotWithShape="0">
                          <a:schemeClr val="dk1">
                            <a:alpha val="40000"/>
                          </a:schemeClr>
                        </a:outerShdw>
                      </a:effectLst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762970253718284"/>
                      <c:h val="0.23434307328286316"/>
                    </c:manualLayout>
                  </c15:layout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Sheet1!$I$3</c:f>
              <c:numCache>
                <c:formatCode>General\ "MB"</c:formatCode>
                <c:ptCount val="1"/>
                <c:pt idx="0">
                  <c:v>327.68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7036144"/>
        <c:axId val="107036536"/>
        <c:axId val="0"/>
      </c:bar3DChart>
      <c:catAx>
        <c:axId val="107036144"/>
        <c:scaling>
          <c:orientation val="minMax"/>
        </c:scaling>
        <c:delete val="1"/>
        <c:axPos val="b"/>
        <c:majorTickMark val="none"/>
        <c:minorTickMark val="none"/>
        <c:tickLblPos val="nextTo"/>
        <c:crossAx val="107036536"/>
        <c:crosses val="autoZero"/>
        <c:auto val="1"/>
        <c:lblAlgn val="ctr"/>
        <c:lblOffset val="100"/>
        <c:noMultiLvlLbl val="0"/>
      </c:catAx>
      <c:valAx>
        <c:axId val="10703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\ &quot;MB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03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/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alpha val="0"/>
            </a:schemeClr>
          </a:gs>
          <a:gs pos="50000">
            <a:schemeClr val="phClr"/>
          </a:gs>
        </a:gsLst>
        <a:lin ang="5400000" scaled="0"/>
      </a:gradFill>
      <a:sp3d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314324</xdr:colOff>
      <xdr:row>5</xdr:row>
      <xdr:rowOff>0</xdr:rowOff>
    </xdr:from>
    <xdr:to>
      <xdr:col>6</xdr:col>
      <xdr:colOff>485099</xdr:colOff>
      <xdr:row>22</xdr:row>
      <xdr:rowOff>129000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828675</xdr:colOff>
      <xdr:row>4</xdr:row>
      <xdr:rowOff>76200</xdr:rowOff>
    </xdr:from>
    <xdr:to>
      <xdr:col>11</xdr:col>
      <xdr:colOff>885150</xdr:colOff>
      <xdr:row>22</xdr:row>
      <xdr:rowOff>14700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"/>
  <sheetViews>
    <sheetView showGridLines="0" tabSelected="1" zoomScale="90" zoomScaleNormal="90" workbookViewId="0">
      <selection activeCell="B1" sqref="B1:C1"/>
    </sheetView>
  </sheetViews>
  <sheetFormatPr defaultRowHeight="15" x14ac:dyDescent="0.25"/>
  <cols>
    <col min="2" max="2" width="19" bestFit="1" customWidth="1"/>
    <col min="3" max="3" width="8.28515625" customWidth="1"/>
    <col min="4" max="4" width="6.42578125" customWidth="1"/>
    <col min="5" max="5" width="24.140625" customWidth="1"/>
    <col min="6" max="6" width="11.42578125" customWidth="1"/>
    <col min="7" max="7" width="12.7109375" customWidth="1"/>
    <col min="8" max="8" width="27.7109375" customWidth="1"/>
    <col min="9" max="9" width="21.42578125" customWidth="1"/>
    <col min="12" max="12" width="14.85546875" customWidth="1"/>
    <col min="13" max="13" width="30.85546875" customWidth="1"/>
  </cols>
  <sheetData>
    <row r="1" spans="2:13" x14ac:dyDescent="0.25">
      <c r="B1" s="15" t="s">
        <v>5</v>
      </c>
      <c r="C1" s="16"/>
    </row>
    <row r="2" spans="2:13" s="2" customFormat="1" ht="93.75" x14ac:dyDescent="0.25">
      <c r="B2" s="4" t="s">
        <v>2</v>
      </c>
      <c r="C2" s="5" t="s">
        <v>0</v>
      </c>
      <c r="D2"/>
      <c r="E2" s="6" t="s">
        <v>1</v>
      </c>
      <c r="G2" s="17" t="s">
        <v>4</v>
      </c>
      <c r="H2" s="10" t="str">
        <f>"Max cache target per DB or cache allocated for one active DB out of "&amp;C3&amp;" DBs (in MB)"</f>
        <v>Max cache target per DB or cache allocated for one active DB out of 10 DBs (in MB)</v>
      </c>
      <c r="I2" s="11" t="s">
        <v>3</v>
      </c>
      <c r="K2" s="18" t="str">
        <f>"If "&amp;C3&amp;" DBs are active =&gt; Store will allocate "&amp;C3&amp;" x "&amp;H3&amp;" MB memory in total"</f>
        <v>If 10 DBs are active =&gt; Store will allocate 10 x 1638.4 MB memory in total</v>
      </c>
      <c r="L2" s="18"/>
      <c r="M2" s="5" t="str">
        <f>"If "&amp;C3/2&amp;" active and "&amp;C3/2&amp;" passive, Store will allocate ("&amp;C3/2&amp;" x "&amp;H3&amp;") + ("&amp;C3/2&amp;" x "&amp;I3&amp;") MB memory in total"</f>
        <v>If 5 active and 5 passive, Store will allocate (5 x 1638.4) + (5 x 327.68) MB memory in total</v>
      </c>
    </row>
    <row r="3" spans="2:13" ht="18.75" x14ac:dyDescent="0.25">
      <c r="B3" s="7">
        <v>64</v>
      </c>
      <c r="C3" s="8">
        <v>10</v>
      </c>
      <c r="E3" s="9">
        <f>25/100*B3</f>
        <v>16</v>
      </c>
      <c r="G3" s="17"/>
      <c r="H3" s="12">
        <f>ROUND(E3/C3*1024,2)</f>
        <v>1638.4</v>
      </c>
      <c r="I3" s="13">
        <f>ROUND(20/100*H3,2)</f>
        <v>327.68</v>
      </c>
      <c r="K3" s="19" t="str">
        <f>ROUND(C3*H3,2)&amp;" MB = "&amp;ROUND((C3*H3)/1024,2)&amp;" GB"</f>
        <v>16384 MB = 16 GB</v>
      </c>
      <c r="L3" s="20"/>
      <c r="M3" s="14" t="str">
        <f>ROUND((C3/2)*H3+(C3/2)*(20/100)*H3,2)&amp;" MB = "&amp;ROUND(((C3/2)*H3+(C3/2)*(20/100)*H3)/1024,2)&amp;" GB"</f>
        <v>9830.4 MB = 9.6 GB</v>
      </c>
    </row>
    <row r="5" spans="2:13" x14ac:dyDescent="0.25">
      <c r="H5" s="3"/>
    </row>
    <row r="6" spans="2:13" x14ac:dyDescent="0.25">
      <c r="M6" s="21"/>
    </row>
    <row r="8" spans="2:13" ht="90" customHeight="1" x14ac:dyDescent="0.25">
      <c r="I8" s="1" t="str">
        <f>"For a total of "&amp;Sheet1!$B$3&amp;" GB RAM, "&amp;Sheet1!$C$3&amp;" databases, comparing the cache allocated for active DBs and the cache allocated for passive DBs"</f>
        <v>For a total of 64 GB RAM, 10 databases, comparing the cache allocated for active DBs and the cache allocated for passive DBs</v>
      </c>
    </row>
  </sheetData>
  <mergeCells count="4">
    <mergeCell ref="B1:C1"/>
    <mergeCell ref="G2:G3"/>
    <mergeCell ref="K2:L2"/>
    <mergeCell ref="K3:L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Drey</dc:creator>
  <cp:lastModifiedBy>Samuel Drey</cp:lastModifiedBy>
  <dcterms:created xsi:type="dcterms:W3CDTF">2014-02-04T03:14:45Z</dcterms:created>
  <dcterms:modified xsi:type="dcterms:W3CDTF">2014-05-26T03:31:18Z</dcterms:modified>
</cp:coreProperties>
</file>